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085c67ccfe182fa9/Desktop/MAY 2024 DUMP/DECEMBER DUMP 2022/"/>
    </mc:Choice>
  </mc:AlternateContent>
  <xr:revisionPtr revIDLastSave="6" documentId="11_BEDBA1D0C0607A85B41B95CBAD5E1FB152E2D6D9" xr6:coauthVersionLast="47" xr6:coauthVersionMax="47" xr10:uidLastSave="{BF7E9471-9434-4870-B523-ECEA56551C15}"/>
  <bookViews>
    <workbookView xWindow="18690" yWindow="45" windowWidth="5430" windowHeight="1905" xr2:uid="{00000000-000D-0000-FFFF-FFFF00000000}"/>
  </bookViews>
  <sheets>
    <sheet name="adv profits" sheetId="1" r:id="rId1"/>
  </sheets>
  <definedNames>
    <definedName name="_xlnm.Print_Area" localSheetId="0">'adv profits'!$A$1:$M$39</definedName>
  </definedName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3" i="1" l="1"/>
  <c r="B15" i="1"/>
  <c r="B17" i="1"/>
  <c r="B19" i="1"/>
  <c r="B21" i="1"/>
  <c r="B23" i="1"/>
  <c r="B25" i="1"/>
  <c r="B27" i="1"/>
  <c r="L9" i="1"/>
  <c r="L32" i="1" l="1"/>
  <c r="L33" i="1"/>
  <c r="L31" i="1"/>
  <c r="L30" i="1"/>
  <c r="M9" i="1"/>
  <c r="L34" i="1" s="1"/>
  <c r="J11" i="1"/>
  <c r="J13" i="1" s="1"/>
  <c r="J15" i="1" s="1"/>
  <c r="J17" i="1" s="1"/>
  <c r="J19" i="1" s="1"/>
  <c r="J21" i="1" s="1"/>
  <c r="J23" i="1" s="1"/>
  <c r="J25" i="1" s="1"/>
  <c r="J27" i="1" s="1"/>
  <c r="H11" i="1"/>
  <c r="H13" i="1" s="1"/>
  <c r="H15" i="1" s="1"/>
  <c r="H17" i="1" s="1"/>
  <c r="H19" i="1" s="1"/>
  <c r="H21" i="1" s="1"/>
  <c r="H23" i="1" s="1"/>
  <c r="H25" i="1" s="1"/>
  <c r="H27" i="1" s="1"/>
  <c r="D11" i="1"/>
  <c r="D13" i="1" s="1"/>
  <c r="L13" i="1" l="1"/>
  <c r="M13" i="1"/>
  <c r="D15" i="1"/>
  <c r="L37" i="1"/>
  <c r="L11" i="1"/>
  <c r="L36" i="1"/>
  <c r="M11" i="1"/>
  <c r="L15" i="1" l="1"/>
  <c r="M15" i="1"/>
  <c r="D17" i="1"/>
  <c r="L17" i="1" l="1"/>
  <c r="M17" i="1"/>
  <c r="D19" i="1"/>
  <c r="L19" i="1" l="1"/>
  <c r="M19" i="1"/>
  <c r="D21" i="1"/>
  <c r="L21" i="1" l="1"/>
  <c r="M21" i="1"/>
  <c r="D23" i="1"/>
  <c r="L23" i="1" l="1"/>
  <c r="D25" i="1"/>
  <c r="M23" i="1"/>
  <c r="M25" i="1" l="1"/>
  <c r="D27" i="1"/>
  <c r="L25" i="1"/>
  <c r="M27" i="1" l="1"/>
  <c r="L35" i="1" s="1"/>
  <c r="L27" i="1"/>
</calcChain>
</file>

<file path=xl/sharedStrings.xml><?xml version="1.0" encoding="utf-8"?>
<sst xmlns="http://schemas.openxmlformats.org/spreadsheetml/2006/main" count="77" uniqueCount="27">
  <si>
    <t>TOTAL</t>
  </si>
  <si>
    <t>STORES</t>
  </si>
  <si>
    <t>NO OF</t>
  </si>
  <si>
    <t>PRODUCTS</t>
  </si>
  <si>
    <t>RATE</t>
  </si>
  <si>
    <t xml:space="preserve"> VISITS</t>
  </si>
  <si>
    <t>REVENUE</t>
  </si>
  <si>
    <t>CUSTOMER</t>
  </si>
  <si>
    <t>X</t>
  </si>
  <si>
    <t>=</t>
  </si>
  <si>
    <t>Modify Detail in Yellow Blocks to reflect the desired result for your Organization.</t>
  </si>
  <si>
    <t>ADVERTISED</t>
  </si>
  <si>
    <t>SHARE (25%)</t>
  </si>
  <si>
    <t>CASH REGISTER RETAIL PROGRAM</t>
  </si>
  <si>
    <t>AD (CLICK)</t>
  </si>
  <si>
    <t>ASSUMPTIONS</t>
  </si>
  <si>
    <t>(2) Number of Advertised products chosen for the Campaign:</t>
  </si>
  <si>
    <t>(1) Minimum Number of Stores in the Campaign:</t>
  </si>
  <si>
    <t>(3) Weekly Customer visits per store (choose your statistics):</t>
  </si>
  <si>
    <t>(5) Revenue share based on Minimum Number of Stores:</t>
  </si>
  <si>
    <t>(6) Revenue share based on Highest Number of Stores:</t>
  </si>
  <si>
    <t>Proposed Ad Revenue &amp; Profitabilty</t>
  </si>
  <si>
    <t>DAYS</t>
  </si>
  <si>
    <t>(4) Days suggested to run Campaign effectively:</t>
  </si>
  <si>
    <t>Assumptions are for Illustration Purposes only.</t>
  </si>
  <si>
    <t>(7) Clicks used in Minimum Number of Stores campaign:</t>
  </si>
  <si>
    <t>(8) Clicks used in Maximum Number of Stores campaign: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</si>
</sst>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2" borderId="0" xfId="0" applyFont="1" applyFill="1"/>
    <xf numFmtId="164" fontId="2" fillId="0" borderId="0" xfId="1" applyNumberFormat="1" applyFont="1" applyProtection="1"/>
    <xf numFmtId="0" fontId="7" fillId="0" borderId="0" xfId="0" applyFont="1"/>
    <xf numFmtId="0" fontId="2" fillId="0" borderId="0" xfId="0" applyFont="1" applyProtection="1">
      <protection hidden="1"/>
    </xf>
    <xf numFmtId="0" fontId="7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164" fontId="2" fillId="0" borderId="0" xfId="1" applyNumberFormat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164" fontId="6" fillId="2" borderId="0" xfId="1" applyNumberFormat="1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164" fontId="7" fillId="2" borderId="13" xfId="0" applyNumberFormat="1" applyFont="1" applyFill="1" applyBorder="1" applyAlignment="1" applyProtection="1">
      <alignment horizontal="right"/>
      <protection hidden="1"/>
    </xf>
    <xf numFmtId="165" fontId="7" fillId="0" borderId="13" xfId="0" applyNumberFormat="1" applyFont="1" applyBorder="1" applyProtection="1">
      <protection hidden="1"/>
    </xf>
    <xf numFmtId="164" fontId="2" fillId="0" borderId="0" xfId="1" applyNumberFormat="1" applyFont="1" applyProtection="1">
      <protection hidden="1"/>
    </xf>
    <xf numFmtId="165" fontId="7" fillId="2" borderId="13" xfId="0" applyNumberFormat="1" applyFont="1" applyFill="1" applyBorder="1" applyProtection="1">
      <protection hidden="1"/>
    </xf>
    <xf numFmtId="164" fontId="2" fillId="0" borderId="0" xfId="0" applyNumberFormat="1" applyFont="1" applyProtection="1">
      <protection hidden="1"/>
    </xf>
    <xf numFmtId="0" fontId="3" fillId="0" borderId="0" xfId="0" applyFont="1"/>
    <xf numFmtId="164" fontId="2" fillId="0" borderId="0" xfId="1" applyNumberFormat="1" applyFont="1" applyBorder="1" applyProtection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9" xfId="0" applyFont="1" applyFill="1" applyBorder="1"/>
    <xf numFmtId="164" fontId="5" fillId="2" borderId="10" xfId="1" applyNumberFormat="1" applyFont="1" applyFill="1" applyBorder="1" applyAlignment="1" applyProtection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/>
    <xf numFmtId="164" fontId="5" fillId="2" borderId="11" xfId="1" applyNumberFormat="1" applyFont="1" applyFill="1" applyBorder="1" applyAlignment="1" applyProtection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9" fillId="5" borderId="1" xfId="0" applyFont="1" applyFill="1" applyBorder="1" applyProtection="1"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5" borderId="3" xfId="0" applyFont="1" applyFill="1" applyBorder="1" applyAlignment="1" applyProtection="1">
      <alignment horizontal="center"/>
      <protection locked="0"/>
    </xf>
    <xf numFmtId="0" fontId="9" fillId="3" borderId="3" xfId="0" applyFont="1" applyFill="1" applyBorder="1"/>
    <xf numFmtId="164" fontId="9" fillId="5" borderId="3" xfId="1" applyNumberFormat="1" applyFont="1" applyFill="1" applyBorder="1" applyProtection="1">
      <protection locked="0"/>
    </xf>
    <xf numFmtId="0" fontId="9" fillId="5" borderId="3" xfId="0" applyFont="1" applyFill="1" applyBorder="1" applyProtection="1">
      <protection locked="0"/>
    </xf>
    <xf numFmtId="165" fontId="9" fillId="6" borderId="4" xfId="2" applyNumberFormat="1" applyFont="1" applyFill="1" applyBorder="1" applyProtection="1">
      <protection hidden="1"/>
    </xf>
    <xf numFmtId="165" fontId="9" fillId="4" borderId="2" xfId="2" applyNumberFormat="1" applyFont="1" applyFill="1" applyBorder="1" applyProtection="1">
      <protection hidden="1"/>
    </xf>
    <xf numFmtId="0" fontId="9" fillId="0" borderId="0" xfId="0" applyFont="1" applyProtection="1">
      <protection locked="0"/>
    </xf>
    <xf numFmtId="0" fontId="9" fillId="2" borderId="0" xfId="0" applyFont="1" applyFill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0" xfId="1" applyNumberFormat="1" applyFont="1" applyBorder="1" applyProtection="1">
      <protection locked="0"/>
    </xf>
    <xf numFmtId="0" fontId="9" fillId="2" borderId="0" xfId="0" applyFont="1" applyFill="1" applyProtection="1">
      <protection hidden="1"/>
    </xf>
    <xf numFmtId="43" fontId="9" fillId="0" borderId="0" xfId="1" applyFont="1" applyBorder="1" applyProtection="1">
      <protection hidden="1"/>
    </xf>
    <xf numFmtId="0" fontId="9" fillId="3" borderId="1" xfId="0" applyFont="1" applyFill="1" applyBorder="1"/>
    <xf numFmtId="0" fontId="9" fillId="2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164" fontId="9" fillId="3" borderId="3" xfId="1" applyNumberFormat="1" applyFont="1" applyFill="1" applyBorder="1" applyProtection="1"/>
    <xf numFmtId="0" fontId="9" fillId="0" borderId="0" xfId="0" applyFont="1"/>
    <xf numFmtId="0" fontId="9" fillId="2" borderId="0" xfId="0" applyFont="1" applyFill="1"/>
    <xf numFmtId="0" fontId="9" fillId="0" borderId="0" xfId="0" applyFont="1" applyAlignment="1">
      <alignment horizontal="center"/>
    </xf>
    <xf numFmtId="164" fontId="9" fillId="0" borderId="0" xfId="1" applyNumberFormat="1" applyFont="1" applyBorder="1" applyProtection="1"/>
    <xf numFmtId="164" fontId="9" fillId="0" borderId="0" xfId="1" applyNumberFormat="1" applyFont="1" applyProtection="1"/>
    <xf numFmtId="43" fontId="9" fillId="0" borderId="0" xfId="1" applyFont="1" applyProtection="1">
      <protection hidden="1"/>
    </xf>
    <xf numFmtId="0" fontId="10" fillId="0" borderId="0" xfId="0" applyFont="1"/>
    <xf numFmtId="0" fontId="10" fillId="2" borderId="0" xfId="0" applyFont="1" applyFill="1"/>
    <xf numFmtId="164" fontId="10" fillId="0" borderId="0" xfId="1" applyNumberFormat="1" applyFont="1" applyProtection="1"/>
    <xf numFmtId="0" fontId="10" fillId="2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2" fillId="0" borderId="0" xfId="0" applyFont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0</xdr:row>
      <xdr:rowOff>25400</xdr:rowOff>
    </xdr:from>
    <xdr:to>
      <xdr:col>5</xdr:col>
      <xdr:colOff>539750</xdr:colOff>
      <xdr:row>2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71" t="15281" r="3795" b="28178"/>
        <a:stretch/>
      </xdr:blipFill>
      <xdr:spPr>
        <a:xfrm>
          <a:off x="6946900" y="25400"/>
          <a:ext cx="2120900" cy="4826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topLeftCell="A4" workbookViewId="0">
      <selection activeCell="N9" sqref="N9"/>
    </sheetView>
  </sheetViews>
  <sheetFormatPr defaultColWidth="15.7109375" defaultRowHeight="15.75" x14ac:dyDescent="0.25"/>
  <cols>
    <col min="1" max="1" width="5" style="8" customWidth="1"/>
    <col min="2" max="2" width="8" style="10" customWidth="1"/>
    <col min="3" max="3" width="2.7109375" style="8" customWidth="1"/>
    <col min="4" max="4" width="9.42578125" style="10" customWidth="1"/>
    <col min="5" max="5" width="2.7109375" style="8" customWidth="1"/>
    <col min="6" max="6" width="8.28515625" style="10" customWidth="1"/>
    <col min="7" max="7" width="2.7109375" style="11" customWidth="1"/>
    <col min="8" max="8" width="10.28515625" style="10" customWidth="1"/>
    <col min="9" max="9" width="2.7109375" style="8" customWidth="1"/>
    <col min="10" max="10" width="4.85546875" style="10" customWidth="1"/>
    <col min="11" max="11" width="2.7109375" style="8" customWidth="1"/>
    <col min="12" max="12" width="19.7109375" style="8" customWidth="1"/>
    <col min="13" max="13" width="20.7109375" style="8" customWidth="1"/>
    <col min="14" max="14" width="15.7109375" style="8"/>
    <col min="15" max="15" width="4.7109375" style="8" customWidth="1"/>
    <col min="16" max="16" width="2.7109375" style="8" customWidth="1"/>
    <col min="17" max="16384" width="15.7109375" style="8"/>
  </cols>
  <sheetData>
    <row r="1" spans="2:16" ht="18" x14ac:dyDescent="0.25">
      <c r="B1" s="25"/>
      <c r="C1" s="1"/>
      <c r="D1" s="2"/>
      <c r="E1" s="1"/>
      <c r="F1" s="2"/>
      <c r="G1" s="3"/>
      <c r="H1" s="2"/>
      <c r="I1" s="25" t="s">
        <v>13</v>
      </c>
      <c r="J1" s="2"/>
      <c r="K1" s="1"/>
      <c r="L1" s="1"/>
      <c r="M1" s="1"/>
    </row>
    <row r="2" spans="2:16" ht="18" x14ac:dyDescent="0.25">
      <c r="B2" s="2"/>
      <c r="C2" s="1"/>
      <c r="D2" s="2"/>
      <c r="E2" s="1"/>
      <c r="F2" s="2"/>
      <c r="G2" s="3"/>
      <c r="H2" s="2"/>
      <c r="I2" s="25" t="s">
        <v>21</v>
      </c>
      <c r="J2" s="2"/>
      <c r="K2" s="1"/>
      <c r="L2" s="1"/>
      <c r="M2" s="1"/>
    </row>
    <row r="3" spans="2:16" ht="15" customHeight="1" x14ac:dyDescent="0.25">
      <c r="B3" s="2"/>
      <c r="C3" s="2"/>
      <c r="D3" s="1"/>
      <c r="E3" s="2"/>
      <c r="F3" s="1"/>
      <c r="G3" s="2"/>
      <c r="H3" s="3"/>
      <c r="I3" s="2"/>
      <c r="J3" s="1"/>
      <c r="K3" s="2"/>
      <c r="L3" s="2"/>
      <c r="M3" s="1"/>
    </row>
    <row r="4" spans="2:16" ht="18.75" customHeight="1" x14ac:dyDescent="0.25">
      <c r="B4" s="4" t="s">
        <v>10</v>
      </c>
      <c r="C4" s="2"/>
      <c r="D4" s="1"/>
      <c r="E4" s="2"/>
      <c r="F4" s="1"/>
      <c r="G4" s="2"/>
      <c r="H4" s="26"/>
      <c r="I4" s="2"/>
      <c r="J4" s="1"/>
      <c r="K4" s="2"/>
      <c r="L4" s="2"/>
      <c r="M4" s="1"/>
    </row>
    <row r="5" spans="2:16" ht="7.5" customHeight="1" x14ac:dyDescent="0.25">
      <c r="B5" s="4"/>
      <c r="C5" s="2"/>
      <c r="D5" s="1"/>
      <c r="E5" s="2"/>
      <c r="F5" s="1"/>
      <c r="G5" s="2"/>
      <c r="H5" s="26"/>
      <c r="I5" s="2"/>
      <c r="J5" s="1"/>
      <c r="K5" s="2"/>
      <c r="L5" s="2"/>
      <c r="M5" s="1"/>
    </row>
    <row r="6" spans="2:16" s="12" customFormat="1" ht="16.5" customHeight="1" x14ac:dyDescent="0.25">
      <c r="B6" s="27" t="s">
        <v>2</v>
      </c>
      <c r="C6" s="28"/>
      <c r="D6" s="27" t="s">
        <v>11</v>
      </c>
      <c r="E6" s="29"/>
      <c r="F6" s="27" t="s">
        <v>14</v>
      </c>
      <c r="G6" s="28"/>
      <c r="H6" s="30" t="s">
        <v>7</v>
      </c>
      <c r="I6" s="27"/>
      <c r="J6" s="31" t="s">
        <v>2</v>
      </c>
      <c r="K6" s="28"/>
      <c r="L6" s="32" t="s">
        <v>0</v>
      </c>
      <c r="M6" s="32" t="s">
        <v>6</v>
      </c>
    </row>
    <row r="7" spans="2:16" s="12" customFormat="1" ht="13.5" customHeight="1" x14ac:dyDescent="0.25">
      <c r="B7" s="33" t="s">
        <v>1</v>
      </c>
      <c r="C7" s="34"/>
      <c r="D7" s="33" t="s">
        <v>3</v>
      </c>
      <c r="E7" s="35"/>
      <c r="F7" s="33" t="s">
        <v>4</v>
      </c>
      <c r="G7" s="34"/>
      <c r="H7" s="36" t="s">
        <v>5</v>
      </c>
      <c r="I7" s="33"/>
      <c r="J7" s="37" t="s">
        <v>22</v>
      </c>
      <c r="K7" s="34"/>
      <c r="L7" s="38" t="s">
        <v>6</v>
      </c>
      <c r="M7" s="38" t="s">
        <v>12</v>
      </c>
    </row>
    <row r="8" spans="2:16" s="13" customFormat="1" ht="13.5" customHeight="1" x14ac:dyDescent="0.25">
      <c r="B8" s="14"/>
      <c r="C8" s="14"/>
      <c r="D8" s="14"/>
      <c r="E8" s="14"/>
      <c r="F8" s="14"/>
      <c r="G8" s="14"/>
      <c r="H8" s="15"/>
      <c r="I8" s="14"/>
      <c r="J8" s="14"/>
      <c r="K8" s="14"/>
      <c r="L8" s="14"/>
      <c r="M8" s="14"/>
    </row>
    <row r="9" spans="2:16" ht="26.1" customHeight="1" x14ac:dyDescent="0.3">
      <c r="B9" s="39">
        <v>2000</v>
      </c>
      <c r="C9" s="40" t="s">
        <v>8</v>
      </c>
      <c r="D9" s="41">
        <v>100</v>
      </c>
      <c r="E9" s="40" t="s">
        <v>8</v>
      </c>
      <c r="F9" s="42">
        <v>5.0000000000000001E-3</v>
      </c>
      <c r="G9" s="40" t="s">
        <v>8</v>
      </c>
      <c r="H9" s="43">
        <v>11000</v>
      </c>
      <c r="I9" s="40" t="s">
        <v>8</v>
      </c>
      <c r="J9" s="44">
        <v>91</v>
      </c>
      <c r="K9" s="40" t="s">
        <v>9</v>
      </c>
      <c r="L9" s="45">
        <f>B9*D9*F9*H9*J9</f>
        <v>1001000000</v>
      </c>
      <c r="M9" s="46">
        <f>B9*D9*F9*H9*J9/4</f>
        <v>250250000</v>
      </c>
    </row>
    <row r="10" spans="2:16" ht="13.5" customHeight="1" x14ac:dyDescent="0.3">
      <c r="B10" s="47"/>
      <c r="C10" s="48"/>
      <c r="D10" s="49"/>
      <c r="E10" s="48"/>
      <c r="F10" s="47"/>
      <c r="G10" s="48"/>
      <c r="H10" s="50"/>
      <c r="I10" s="48"/>
      <c r="J10" s="47"/>
      <c r="K10" s="48"/>
      <c r="L10" s="51"/>
      <c r="M10" s="52"/>
      <c r="P10" s="16"/>
    </row>
    <row r="11" spans="2:16" ht="26.1" customHeight="1" x14ac:dyDescent="0.3">
      <c r="B11" s="53">
        <f>B9*2</f>
        <v>4000</v>
      </c>
      <c r="C11" s="54" t="s">
        <v>8</v>
      </c>
      <c r="D11" s="55">
        <f>D9</f>
        <v>100</v>
      </c>
      <c r="E11" s="54" t="s">
        <v>8</v>
      </c>
      <c r="F11" s="42">
        <v>5.0000000000000001E-3</v>
      </c>
      <c r="G11" s="54" t="s">
        <v>8</v>
      </c>
      <c r="H11" s="56">
        <f>H9</f>
        <v>11000</v>
      </c>
      <c r="I11" s="54" t="s">
        <v>8</v>
      </c>
      <c r="J11" s="42">
        <f>J9</f>
        <v>91</v>
      </c>
      <c r="K11" s="54" t="s">
        <v>9</v>
      </c>
      <c r="L11" s="45">
        <f>B11*D11*F11*H11*J11</f>
        <v>2002000000</v>
      </c>
      <c r="M11" s="46">
        <f>B11*D11*F11*H11*J11/4</f>
        <v>500500000</v>
      </c>
    </row>
    <row r="12" spans="2:16" ht="13.5" customHeight="1" x14ac:dyDescent="0.3">
      <c r="B12" s="57"/>
      <c r="C12" s="58"/>
      <c r="D12" s="59"/>
      <c r="E12" s="58"/>
      <c r="F12" s="57"/>
      <c r="G12" s="58"/>
      <c r="H12" s="60"/>
      <c r="I12" s="58"/>
      <c r="J12" s="57"/>
      <c r="K12" s="58"/>
      <c r="L12" s="51"/>
      <c r="M12" s="52"/>
    </row>
    <row r="13" spans="2:16" ht="26.1" customHeight="1" x14ac:dyDescent="0.3">
      <c r="B13" s="53">
        <f>B9*3</f>
        <v>6000</v>
      </c>
      <c r="C13" s="54" t="s">
        <v>8</v>
      </c>
      <c r="D13" s="55">
        <f>D11</f>
        <v>100</v>
      </c>
      <c r="E13" s="54" t="s">
        <v>8</v>
      </c>
      <c r="F13" s="42">
        <v>5.0000000000000001E-3</v>
      </c>
      <c r="G13" s="54" t="s">
        <v>8</v>
      </c>
      <c r="H13" s="56">
        <f>H11</f>
        <v>11000</v>
      </c>
      <c r="I13" s="54" t="s">
        <v>8</v>
      </c>
      <c r="J13" s="42">
        <f>J11</f>
        <v>91</v>
      </c>
      <c r="K13" s="54" t="s">
        <v>9</v>
      </c>
      <c r="L13" s="45">
        <f>B13*D13*F13*H13*J13</f>
        <v>3003000000</v>
      </c>
      <c r="M13" s="46">
        <f>B13*D13*F13*H13*J13/4</f>
        <v>750750000</v>
      </c>
    </row>
    <row r="14" spans="2:16" ht="13.5" customHeight="1" x14ac:dyDescent="0.3">
      <c r="B14" s="57"/>
      <c r="C14" s="58"/>
      <c r="D14" s="59"/>
      <c r="E14" s="58"/>
      <c r="F14" s="57"/>
      <c r="G14" s="58"/>
      <c r="H14" s="60"/>
      <c r="I14" s="58"/>
      <c r="J14" s="57"/>
      <c r="K14" s="58"/>
      <c r="L14" s="51"/>
      <c r="M14" s="52"/>
    </row>
    <row r="15" spans="2:16" ht="26.1" customHeight="1" x14ac:dyDescent="0.3">
      <c r="B15" s="53">
        <f>B9*4</f>
        <v>8000</v>
      </c>
      <c r="C15" s="54" t="s">
        <v>8</v>
      </c>
      <c r="D15" s="55">
        <f>D13</f>
        <v>100</v>
      </c>
      <c r="E15" s="54" t="s">
        <v>8</v>
      </c>
      <c r="F15" s="42">
        <v>5.0000000000000001E-3</v>
      </c>
      <c r="G15" s="54" t="s">
        <v>8</v>
      </c>
      <c r="H15" s="56">
        <f>H13</f>
        <v>11000</v>
      </c>
      <c r="I15" s="54" t="s">
        <v>8</v>
      </c>
      <c r="J15" s="42">
        <f>J13</f>
        <v>91</v>
      </c>
      <c r="K15" s="54" t="s">
        <v>9</v>
      </c>
      <c r="L15" s="45">
        <f>B15*D15*F15*H15*J15</f>
        <v>4004000000</v>
      </c>
      <c r="M15" s="46">
        <f>B15*D15*F15*H15*J15/4</f>
        <v>1001000000</v>
      </c>
    </row>
    <row r="16" spans="2:16" ht="13.5" customHeight="1" x14ac:dyDescent="0.3">
      <c r="B16" s="57"/>
      <c r="C16" s="58"/>
      <c r="D16" s="59"/>
      <c r="E16" s="58"/>
      <c r="F16" s="57"/>
      <c r="G16" s="58"/>
      <c r="H16" s="60"/>
      <c r="I16" s="58"/>
      <c r="J16" s="57"/>
      <c r="K16" s="58"/>
      <c r="L16" s="51"/>
      <c r="M16" s="52"/>
    </row>
    <row r="17" spans="1:20" ht="26.1" customHeight="1" x14ac:dyDescent="0.3">
      <c r="B17" s="53">
        <f>B9*5</f>
        <v>10000</v>
      </c>
      <c r="C17" s="54" t="s">
        <v>8</v>
      </c>
      <c r="D17" s="55">
        <f>D15</f>
        <v>100</v>
      </c>
      <c r="E17" s="54" t="s">
        <v>8</v>
      </c>
      <c r="F17" s="42">
        <v>5.0000000000000001E-3</v>
      </c>
      <c r="G17" s="54" t="s">
        <v>8</v>
      </c>
      <c r="H17" s="56">
        <f>H15</f>
        <v>11000</v>
      </c>
      <c r="I17" s="54" t="s">
        <v>8</v>
      </c>
      <c r="J17" s="42">
        <f>J15</f>
        <v>91</v>
      </c>
      <c r="K17" s="54" t="s">
        <v>9</v>
      </c>
      <c r="L17" s="45">
        <f>B17*D17*F17*H17*J17</f>
        <v>5005000000</v>
      </c>
      <c r="M17" s="46">
        <f>B17*D17*F17*H17*J17/4</f>
        <v>1251250000</v>
      </c>
    </row>
    <row r="18" spans="1:20" ht="13.5" customHeight="1" x14ac:dyDescent="0.3">
      <c r="B18" s="57"/>
      <c r="C18" s="58"/>
      <c r="D18" s="59"/>
      <c r="E18" s="58"/>
      <c r="F18" s="57"/>
      <c r="G18" s="58"/>
      <c r="H18" s="60"/>
      <c r="I18" s="58"/>
      <c r="J18" s="57"/>
      <c r="K18" s="58"/>
      <c r="L18" s="51"/>
      <c r="M18" s="52"/>
    </row>
    <row r="19" spans="1:20" ht="26.1" customHeight="1" x14ac:dyDescent="0.3">
      <c r="B19" s="53">
        <f>B9*6</f>
        <v>12000</v>
      </c>
      <c r="C19" s="54" t="s">
        <v>8</v>
      </c>
      <c r="D19" s="55">
        <f>D17</f>
        <v>100</v>
      </c>
      <c r="E19" s="54" t="s">
        <v>8</v>
      </c>
      <c r="F19" s="42">
        <v>5.0000000000000001E-3</v>
      </c>
      <c r="G19" s="54" t="s">
        <v>8</v>
      </c>
      <c r="H19" s="56">
        <f>H17</f>
        <v>11000</v>
      </c>
      <c r="I19" s="54" t="s">
        <v>8</v>
      </c>
      <c r="J19" s="42">
        <f>J17</f>
        <v>91</v>
      </c>
      <c r="K19" s="54" t="s">
        <v>9</v>
      </c>
      <c r="L19" s="45">
        <f>B19*D19*F19*H19*J19</f>
        <v>6006000000</v>
      </c>
      <c r="M19" s="46">
        <f>B19*D19*F19*H19*J19/4</f>
        <v>1501500000</v>
      </c>
      <c r="Q19" s="9"/>
    </row>
    <row r="20" spans="1:20" ht="13.5" customHeight="1" x14ac:dyDescent="0.3">
      <c r="B20" s="57"/>
      <c r="C20" s="58"/>
      <c r="D20" s="59"/>
      <c r="E20" s="58"/>
      <c r="F20" s="57"/>
      <c r="G20" s="58"/>
      <c r="H20" s="60"/>
      <c r="I20" s="58"/>
      <c r="J20" s="57"/>
      <c r="K20" s="58"/>
      <c r="L20" s="51"/>
      <c r="M20" s="52"/>
    </row>
    <row r="21" spans="1:20" ht="26.1" customHeight="1" x14ac:dyDescent="0.3">
      <c r="B21" s="53">
        <f>B9*7</f>
        <v>14000</v>
      </c>
      <c r="C21" s="54" t="s">
        <v>8</v>
      </c>
      <c r="D21" s="55">
        <f>D19</f>
        <v>100</v>
      </c>
      <c r="E21" s="54" t="s">
        <v>8</v>
      </c>
      <c r="F21" s="42">
        <v>5.0000000000000001E-3</v>
      </c>
      <c r="G21" s="54" t="s">
        <v>8</v>
      </c>
      <c r="H21" s="56">
        <f>H19</f>
        <v>11000</v>
      </c>
      <c r="I21" s="54" t="s">
        <v>8</v>
      </c>
      <c r="J21" s="42">
        <f>J19</f>
        <v>91</v>
      </c>
      <c r="K21" s="54" t="s">
        <v>9</v>
      </c>
      <c r="L21" s="45">
        <f>B21*D21*F21*H21*J21</f>
        <v>7007000000</v>
      </c>
      <c r="M21" s="46">
        <f>B21*D21*F21*H21*J21/4</f>
        <v>1751750000</v>
      </c>
    </row>
    <row r="22" spans="1:20" ht="13.5" customHeight="1" x14ac:dyDescent="0.3">
      <c r="B22" s="57"/>
      <c r="C22" s="58"/>
      <c r="D22" s="59"/>
      <c r="E22" s="58"/>
      <c r="F22" s="57"/>
      <c r="G22" s="58"/>
      <c r="H22" s="60"/>
      <c r="I22" s="58"/>
      <c r="J22" s="57"/>
      <c r="K22" s="58"/>
      <c r="L22" s="51"/>
      <c r="M22" s="52"/>
    </row>
    <row r="23" spans="1:20" ht="26.1" customHeight="1" x14ac:dyDescent="0.3">
      <c r="B23" s="53">
        <f>B9*8</f>
        <v>16000</v>
      </c>
      <c r="C23" s="54" t="s">
        <v>8</v>
      </c>
      <c r="D23" s="55">
        <f>D21</f>
        <v>100</v>
      </c>
      <c r="E23" s="54" t="s">
        <v>8</v>
      </c>
      <c r="F23" s="42">
        <v>5.0000000000000001E-3</v>
      </c>
      <c r="G23" s="54" t="s">
        <v>8</v>
      </c>
      <c r="H23" s="56">
        <f>H21</f>
        <v>11000</v>
      </c>
      <c r="I23" s="54" t="s">
        <v>8</v>
      </c>
      <c r="J23" s="42">
        <f>J21</f>
        <v>91</v>
      </c>
      <c r="K23" s="54" t="s">
        <v>9</v>
      </c>
      <c r="L23" s="45">
        <f>B23*D23*F23*H23*J23</f>
        <v>8008000000</v>
      </c>
      <c r="M23" s="46">
        <f>B23*D23*F23*H23*J23/4</f>
        <v>2002000000</v>
      </c>
    </row>
    <row r="24" spans="1:20" ht="13.5" customHeight="1" x14ac:dyDescent="0.3">
      <c r="B24" s="58"/>
      <c r="C24" s="58"/>
      <c r="D24" s="59"/>
      <c r="E24" s="58"/>
      <c r="F24" s="57"/>
      <c r="G24" s="58"/>
      <c r="H24" s="61"/>
      <c r="I24" s="58"/>
      <c r="J24" s="57"/>
      <c r="K24" s="58"/>
      <c r="L24" s="51"/>
      <c r="M24" s="62"/>
    </row>
    <row r="25" spans="1:20" ht="26.1" customHeight="1" x14ac:dyDescent="0.3">
      <c r="B25" s="53">
        <f>B9*9</f>
        <v>18000</v>
      </c>
      <c r="C25" s="54" t="s">
        <v>8</v>
      </c>
      <c r="D25" s="55">
        <f>D23</f>
        <v>100</v>
      </c>
      <c r="E25" s="54" t="s">
        <v>8</v>
      </c>
      <c r="F25" s="42">
        <v>5.0000000000000001E-3</v>
      </c>
      <c r="G25" s="54" t="s">
        <v>8</v>
      </c>
      <c r="H25" s="56">
        <f>H23</f>
        <v>11000</v>
      </c>
      <c r="I25" s="54" t="s">
        <v>8</v>
      </c>
      <c r="J25" s="42">
        <f>J23</f>
        <v>91</v>
      </c>
      <c r="K25" s="54" t="s">
        <v>9</v>
      </c>
      <c r="L25" s="45">
        <f>B25*D25*F25*H25*J25</f>
        <v>9009000000</v>
      </c>
      <c r="M25" s="46">
        <f>B25*D25*F25*H25*J25/4</f>
        <v>2252250000</v>
      </c>
    </row>
    <row r="26" spans="1:20" ht="13.5" customHeight="1" x14ac:dyDescent="0.3">
      <c r="B26" s="63"/>
      <c r="C26" s="64"/>
      <c r="D26" s="63"/>
      <c r="E26" s="64"/>
      <c r="F26" s="63"/>
      <c r="G26" s="64"/>
      <c r="H26" s="65"/>
      <c r="I26" s="64"/>
      <c r="J26" s="63"/>
      <c r="K26" s="64"/>
      <c r="L26" s="66"/>
      <c r="M26" s="67"/>
      <c r="T26" s="17"/>
    </row>
    <row r="27" spans="1:20" ht="26.1" customHeight="1" x14ac:dyDescent="0.3">
      <c r="B27" s="53">
        <f>B9*10</f>
        <v>20000</v>
      </c>
      <c r="C27" s="54" t="s">
        <v>8</v>
      </c>
      <c r="D27" s="55">
        <f>D25</f>
        <v>100</v>
      </c>
      <c r="E27" s="54" t="s">
        <v>8</v>
      </c>
      <c r="F27" s="42">
        <v>5.0000000000000001E-3</v>
      </c>
      <c r="G27" s="54" t="s">
        <v>8</v>
      </c>
      <c r="H27" s="56">
        <f>H25</f>
        <v>11000</v>
      </c>
      <c r="I27" s="54" t="s">
        <v>8</v>
      </c>
      <c r="J27" s="42">
        <f>J25</f>
        <v>91</v>
      </c>
      <c r="K27" s="54" t="s">
        <v>9</v>
      </c>
      <c r="L27" s="45">
        <f>B27*D27*F27*H27*J27</f>
        <v>10010000000</v>
      </c>
      <c r="M27" s="46">
        <f>B27*D27*F27*H27*J27/4</f>
        <v>2502500000</v>
      </c>
      <c r="T27" s="17"/>
    </row>
    <row r="28" spans="1:20" ht="13.5" customHeight="1" x14ac:dyDescent="0.25">
      <c r="B28" s="1"/>
      <c r="C28" s="2"/>
      <c r="D28" s="1"/>
      <c r="E28" s="2"/>
      <c r="F28" s="1"/>
      <c r="G28" s="2"/>
      <c r="H28" s="3"/>
      <c r="I28" s="2"/>
      <c r="J28" s="1"/>
      <c r="K28" s="2"/>
      <c r="L28" s="2"/>
      <c r="M28" s="1"/>
      <c r="T28" s="17"/>
    </row>
    <row r="29" spans="1:20" ht="13.5" customHeight="1" x14ac:dyDescent="0.25">
      <c r="A29" s="5"/>
      <c r="B29" s="5" t="s">
        <v>15</v>
      </c>
      <c r="C29" s="7"/>
      <c r="D29" s="5"/>
      <c r="E29" s="7"/>
      <c r="F29" s="5"/>
      <c r="G29" s="7"/>
      <c r="H29" s="18"/>
      <c r="I29" s="7"/>
      <c r="J29" s="5"/>
      <c r="K29" s="7"/>
      <c r="L29" s="5"/>
      <c r="M29" s="68"/>
      <c r="T29" s="17"/>
    </row>
    <row r="30" spans="1:20" ht="18" customHeight="1" x14ac:dyDescent="0.25">
      <c r="A30" s="5"/>
      <c r="B30" s="19" t="s">
        <v>17</v>
      </c>
      <c r="C30" s="6"/>
      <c r="D30" s="19"/>
      <c r="E30" s="6"/>
      <c r="F30" s="19"/>
      <c r="G30" s="6"/>
      <c r="H30" s="7"/>
      <c r="I30" s="6"/>
      <c r="J30" s="19"/>
      <c r="K30" s="6"/>
      <c r="L30" s="6">
        <f>B9</f>
        <v>2000</v>
      </c>
      <c r="M30" s="1"/>
    </row>
    <row r="31" spans="1:20" ht="18" customHeight="1" x14ac:dyDescent="0.25">
      <c r="A31" s="5"/>
      <c r="B31" s="19" t="s">
        <v>16</v>
      </c>
      <c r="C31" s="6"/>
      <c r="D31" s="19"/>
      <c r="E31" s="6"/>
      <c r="F31" s="19"/>
      <c r="G31" s="6"/>
      <c r="H31" s="7"/>
      <c r="I31" s="6"/>
      <c r="J31" s="19"/>
      <c r="K31" s="6"/>
      <c r="L31" s="6">
        <f>D9</f>
        <v>100</v>
      </c>
      <c r="M31" s="1"/>
    </row>
    <row r="32" spans="1:20" ht="18" customHeight="1" x14ac:dyDescent="0.25">
      <c r="A32" s="5"/>
      <c r="B32" s="19" t="s">
        <v>18</v>
      </c>
      <c r="C32" s="6"/>
      <c r="D32" s="19"/>
      <c r="E32" s="6"/>
      <c r="F32" s="19"/>
      <c r="G32" s="6"/>
      <c r="H32" s="7"/>
      <c r="I32" s="6"/>
      <c r="J32" s="19"/>
      <c r="K32" s="6"/>
      <c r="L32" s="20">
        <f>H9</f>
        <v>11000</v>
      </c>
      <c r="M32" s="1"/>
    </row>
    <row r="33" spans="1:13" ht="18" customHeight="1" x14ac:dyDescent="0.25">
      <c r="A33" s="5"/>
      <c r="B33" s="19" t="s">
        <v>23</v>
      </c>
      <c r="C33" s="6"/>
      <c r="D33" s="19"/>
      <c r="E33" s="6"/>
      <c r="F33" s="19"/>
      <c r="G33" s="6"/>
      <c r="H33" s="7"/>
      <c r="I33" s="6"/>
      <c r="J33" s="19"/>
      <c r="K33" s="6"/>
      <c r="L33" s="6">
        <f>J9</f>
        <v>91</v>
      </c>
      <c r="M33" s="1"/>
    </row>
    <row r="34" spans="1:13" ht="18" customHeight="1" x14ac:dyDescent="0.25">
      <c r="A34" s="5"/>
      <c r="B34" s="19" t="s">
        <v>19</v>
      </c>
      <c r="C34" s="7"/>
      <c r="D34" s="5"/>
      <c r="E34" s="7"/>
      <c r="F34" s="5"/>
      <c r="G34" s="7"/>
      <c r="H34" s="7"/>
      <c r="I34" s="7"/>
      <c r="J34" s="5"/>
      <c r="K34" s="7"/>
      <c r="L34" s="21">
        <f>M9</f>
        <v>250250000</v>
      </c>
      <c r="M34" s="1"/>
    </row>
    <row r="35" spans="1:13" ht="18" customHeight="1" x14ac:dyDescent="0.25">
      <c r="A35" s="5"/>
      <c r="B35" s="19" t="s">
        <v>20</v>
      </c>
      <c r="C35" s="7"/>
      <c r="D35" s="5"/>
      <c r="E35" s="7"/>
      <c r="F35" s="5"/>
      <c r="G35" s="7"/>
      <c r="H35" s="22"/>
      <c r="I35" s="7"/>
      <c r="J35" s="5"/>
      <c r="K35" s="7"/>
      <c r="L35" s="23">
        <f>M27</f>
        <v>2502500000</v>
      </c>
      <c r="M35" s="1"/>
    </row>
    <row r="36" spans="1:13" ht="18" customHeight="1" x14ac:dyDescent="0.25">
      <c r="A36" s="5"/>
      <c r="B36" s="19" t="s">
        <v>25</v>
      </c>
      <c r="C36" s="7"/>
      <c r="D36" s="5"/>
      <c r="E36" s="7"/>
      <c r="F36" s="5"/>
      <c r="G36" s="7"/>
      <c r="H36" s="22"/>
      <c r="I36" s="7"/>
      <c r="J36" s="5"/>
      <c r="K36" s="7"/>
      <c r="L36" s="24">
        <f>L32*L33*L31*L30</f>
        <v>200200000000</v>
      </c>
      <c r="M36" s="1"/>
    </row>
    <row r="37" spans="1:13" x14ac:dyDescent="0.25">
      <c r="A37" s="5"/>
      <c r="B37" s="19" t="s">
        <v>26</v>
      </c>
      <c r="C37" s="7"/>
      <c r="D37" s="5"/>
      <c r="E37" s="7"/>
      <c r="F37" s="5"/>
      <c r="G37" s="7"/>
      <c r="H37" s="22"/>
      <c r="I37" s="7"/>
      <c r="J37" s="5"/>
      <c r="K37" s="7"/>
      <c r="L37" s="24">
        <f>L32*L33*L31*B27</f>
        <v>2002000000000</v>
      </c>
      <c r="M37" s="1"/>
    </row>
    <row r="38" spans="1:13" x14ac:dyDescent="0.25">
      <c r="A38" s="5"/>
      <c r="B38" s="7"/>
      <c r="C38" s="5"/>
      <c r="D38" s="7"/>
      <c r="E38" s="5"/>
      <c r="F38" s="7"/>
      <c r="G38" s="22"/>
      <c r="H38" s="7"/>
      <c r="I38" s="5"/>
      <c r="J38" s="7"/>
      <c r="K38" s="5"/>
      <c r="L38" s="5"/>
      <c r="M38" s="1"/>
    </row>
    <row r="39" spans="1:13" ht="18" customHeight="1" x14ac:dyDescent="0.25">
      <c r="A39" s="5"/>
      <c r="B39" s="19" t="s">
        <v>24</v>
      </c>
      <c r="C39" s="7"/>
      <c r="D39" s="5"/>
      <c r="E39" s="7"/>
      <c r="F39" s="5"/>
      <c r="G39" s="7"/>
      <c r="H39" s="22"/>
      <c r="I39" s="7"/>
      <c r="J39" s="5"/>
      <c r="K39" s="7"/>
      <c r="L39" s="7"/>
      <c r="M39" s="1"/>
    </row>
    <row r="40" spans="1:13" ht="18" customHeight="1" x14ac:dyDescent="0.25">
      <c r="B40" s="8"/>
      <c r="C40" s="10"/>
      <c r="D40" s="8"/>
      <c r="E40" s="10"/>
      <c r="F40" s="8"/>
      <c r="G40" s="10"/>
      <c r="H40" s="11"/>
      <c r="I40" s="10"/>
      <c r="J40" s="8"/>
      <c r="K40" s="10"/>
      <c r="L40" s="10"/>
    </row>
    <row r="41" spans="1:13" ht="18" customHeight="1" x14ac:dyDescent="0.25">
      <c r="B41" s="8"/>
      <c r="C41" s="10"/>
      <c r="D41" s="8"/>
      <c r="E41" s="10"/>
      <c r="F41" s="8"/>
      <c r="G41" s="10"/>
      <c r="H41" s="11"/>
      <c r="I41" s="10"/>
      <c r="J41" s="8"/>
      <c r="K41" s="10"/>
      <c r="L41" s="10"/>
    </row>
    <row r="42" spans="1:13" x14ac:dyDescent="0.25">
      <c r="B42" s="8"/>
      <c r="C42" s="10"/>
      <c r="D42" s="8"/>
      <c r="E42" s="10"/>
      <c r="F42" s="8"/>
      <c r="G42" s="10"/>
      <c r="H42" s="11"/>
      <c r="I42" s="10"/>
      <c r="J42" s="8"/>
      <c r="K42" s="10"/>
      <c r="L42" s="10"/>
    </row>
    <row r="43" spans="1:13" x14ac:dyDescent="0.25">
      <c r="B43" s="8"/>
      <c r="C43" s="10"/>
      <c r="D43" s="8"/>
      <c r="E43" s="10"/>
      <c r="F43" s="8"/>
      <c r="G43" s="10"/>
      <c r="H43" s="11"/>
      <c r="I43" s="10"/>
      <c r="J43" s="8"/>
      <c r="K43" s="10"/>
      <c r="L43" s="10"/>
    </row>
    <row r="44" spans="1:13" x14ac:dyDescent="0.25">
      <c r="B44" s="8"/>
      <c r="C44" s="10"/>
      <c r="D44" s="8"/>
      <c r="E44" s="10"/>
      <c r="F44" s="8"/>
      <c r="G44" s="10"/>
      <c r="H44" s="11"/>
      <c r="I44" s="10"/>
      <c r="J44" s="8"/>
      <c r="K44" s="10"/>
      <c r="L44" s="10"/>
    </row>
    <row r="45" spans="1:13" x14ac:dyDescent="0.25">
      <c r="B45" s="8"/>
      <c r="C45" s="10"/>
      <c r="D45" s="8"/>
      <c r="E45" s="10"/>
      <c r="F45" s="8"/>
      <c r="G45" s="10"/>
      <c r="H45" s="11"/>
      <c r="I45" s="10"/>
      <c r="J45" s="8"/>
      <c r="K45" s="10"/>
      <c r="L45" s="10"/>
    </row>
    <row r="46" spans="1:13" x14ac:dyDescent="0.25">
      <c r="B46" s="8"/>
      <c r="C46" s="10"/>
      <c r="D46" s="8"/>
      <c r="E46" s="10"/>
      <c r="F46" s="8"/>
      <c r="G46" s="10"/>
      <c r="H46" s="11"/>
      <c r="I46" s="10"/>
      <c r="J46" s="8"/>
      <c r="K46" s="10"/>
      <c r="L46" s="10"/>
    </row>
  </sheetData>
  <sheetProtection algorithmName="SHA-512" hashValue="X7g6FIFzJS61brNcrZetMUVroYzcBxkbWcGMowlsTqEo6771D1iLTLP4fcJvZxBFsbQ/8op3ubOOvb4HxhLUAA==" saltValue="h3LnMVLV8UXptzNBSeBOkg==" spinCount="100000" sheet="1" objects="1" scenarios="1" selectLockedCells="1"/>
  <pageMargins left="0.2" right="0.2" top="0.5" bottom="0.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adv profits</vt:lpstr>
      <vt:lpstr>'adv profits'!Print_Area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 Doris</dc:creator>
  <cp:lastModifiedBy>Errol SM Doris</cp:lastModifiedBy>
  <cp:lastPrinted>2017-01-05T19:50:19Z</cp:lastPrinted>
  <dcterms:created xsi:type="dcterms:W3CDTF">2016-07-26T14:51:09Z</dcterms:created>
  <dcterms:modified xsi:type="dcterms:W3CDTF">2024-09-09T21:58:47Z</dcterms:modified>
</cp:coreProperties>
</file>